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<sst xmlns="http://schemas.openxmlformats.org/spreadsheetml/2006/main" count="29" uniqueCount="19">
  <si>
    <t xml:space="preserve">Week</t>
  </si>
  <si>
    <t xml:space="preserve">Stats</t>
  </si>
  <si>
    <t xml:space="preserve">Sunday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</si>
  <si>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</si>
  <si>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</si>
  <si>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</si>
  <si>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</si>
  <si>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</si>
  <si>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</si>
  <si>
    <t xml:space="preserve">Average</t>
  </si>
  <si>
    <t xml:space="preserve">Delta (kg)</t>
  </si>
  <si>
    <t xml:space="preserve">TDEE (kcal)</t>
  </si>
  <si>
    <t xml:space="preserve">Projected Weight</t>
  </si>
  <si>
    <t xml:space="preserve">Total Loss</t>
  </si>
  <si>
    <t xml:space="preserve">Average TDEE</t>
  </si>
  <si>
    <t xml:space="preserve">kg</t>
  </si>
  <si>
    <t xml:space="preserve">n/a</t>
  </si>
  <si>
    <t xml:space="preserve">kcal</t>
  </si>
  <si>
    <t xml:space="preserve">BREATHE!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</si>
</sst>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.00"/>
    <numFmt numFmtId="167" formatCode="General"/>
  </numFmts>
  <fonts count="8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name val="Arial"/>
      <family val="2"/>
      <charset val="238"/>
    </font>
    <font>
      <sz val="10"/>
      <color rgb="FF00A933"/>
      <name val="Arial"/>
      <family val="2"/>
      <charset val="238"/>
    </font>
    <font>
      <sz val="10"/>
      <color rgb="FFFFFFFF"/>
      <name val="Arial"/>
      <family val="2"/>
      <charset val="238"/>
    </font>
    <font>
      <i val="true"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A933"/>
        <bgColor rgb="FF0080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A93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7" activeCellId="0" sqref="O7"/>
    </sheetView>
  </sheetViews>
  <sheetFormatPr defaultColWidth="11.53515625" defaultRowHeight="12.8" zeroHeight="false" outlineLevelRow="0" outlineLevelCol="0"/>
  <cols>
    <col collapsed="false" customWidth="true" hidden="false" outlineLevel="0" max="13" min="13" style="0" width="14.4"/>
    <col collapsed="false" customWidth="true" hidden="false" outlineLevel="0" max="14" min="14" style="0" width="13.64"/>
    <col collapsed="false" customWidth="true" hidden="false" outlineLevel="0" max="15" min="15" style="0" width="13.79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1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2" t="s">
        <v>13</v>
      </c>
      <c r="O1" s="2" t="s">
        <v>14</v>
      </c>
    </row>
    <row r="2" customFormat="false" ht="12.8" hidden="false" customHeight="false" outlineLevel="0" collapsed="false">
      <c r="A2" s="3" t="n">
        <v>45809</v>
      </c>
      <c r="B2" s="0" t="s">
        <v>15</v>
      </c>
      <c r="C2" s="0" t="n">
        <v>80</v>
      </c>
      <c r="D2" s="0" t="n">
        <v>79.9</v>
      </c>
      <c r="E2" s="0" t="n">
        <v>79.8</v>
      </c>
      <c r="F2" s="0" t="n">
        <v>79.7</v>
      </c>
      <c r="G2" s="0" t="n">
        <v>79.6</v>
      </c>
      <c r="H2" s="0" t="n">
        <v>79.5</v>
      </c>
      <c r="I2" s="0" t="n">
        <v>79.4</v>
      </c>
      <c r="J2" s="4" t="n">
        <f aca="false">AVERAGE(C2:I2)</f>
        <v>79.7</v>
      </c>
      <c r="K2" s="5" t="n">
        <f aca="false">J2-C2</f>
        <v>-0.299999999999997</v>
      </c>
      <c r="L2" s="6"/>
      <c r="M2" s="6" t="s">
        <v>16</v>
      </c>
      <c r="N2" s="7"/>
    </row>
    <row r="3" customFormat="false" ht="12.8" hidden="false" customHeight="false" outlineLevel="0" collapsed="false">
      <c r="A3" s="3"/>
      <c r="B3" s="0" t="s">
        <v>17</v>
      </c>
      <c r="C3" s="0" t="n">
        <v>2000</v>
      </c>
      <c r="D3" s="0" t="n">
        <v>2000</v>
      </c>
      <c r="E3" s="0" t="n">
        <v>2000</v>
      </c>
      <c r="F3" s="1" t="n">
        <v>2000</v>
      </c>
      <c r="G3" s="1" t="n">
        <v>2000</v>
      </c>
      <c r="H3" s="1" t="n">
        <v>2000</v>
      </c>
      <c r="I3" s="1" t="n">
        <v>2000</v>
      </c>
      <c r="J3" s="4" t="n">
        <f aca="false">AVERAGE(C3:I3)</f>
        <v>2000</v>
      </c>
    </row>
    <row r="4" customFormat="false" ht="12.8" hidden="false" customHeight="false" outlineLevel="0" collapsed="false">
      <c r="A4" s="3" t="n">
        <v>45816</v>
      </c>
      <c r="B4" s="0" t="s">
        <v>15</v>
      </c>
      <c r="C4" s="0" t="n">
        <v>79.3</v>
      </c>
      <c r="D4" s="0" t="n">
        <v>79.2</v>
      </c>
      <c r="E4" s="0" t="n">
        <v>79.1</v>
      </c>
      <c r="F4" s="0" t="n">
        <v>79</v>
      </c>
      <c r="G4" s="0" t="n">
        <v>78.9</v>
      </c>
      <c r="H4" s="0" t="n">
        <v>78.8000000000001</v>
      </c>
      <c r="I4" s="0" t="n">
        <v>78.7000000000001</v>
      </c>
      <c r="J4" s="0" t="n">
        <f aca="false">AVERAGE(C4:I4)</f>
        <v>79</v>
      </c>
      <c r="K4" s="8" t="n">
        <f aca="false">J4-J2</f>
        <v>-0.699999999999989</v>
      </c>
      <c r="L4" s="4" t="n">
        <f aca="false">J3-K4*7700/7</f>
        <v>2769.99999999999</v>
      </c>
      <c r="M4" s="4" t="n">
        <f aca="false">J2-(3100-J3)*7/7700</f>
        <v>78.7</v>
      </c>
      <c r="N4" s="9" t="n">
        <f aca="false">SUM(K:K)</f>
        <v>-5</v>
      </c>
      <c r="O4" s="4" t="n">
        <f aca="false">AVERAGE(L:L)</f>
        <v>3034</v>
      </c>
    </row>
    <row r="5" customFormat="false" ht="12.8" hidden="false" customHeight="false" outlineLevel="0" collapsed="false">
      <c r="A5" s="3"/>
      <c r="B5" s="0" t="s">
        <v>17</v>
      </c>
      <c r="C5" s="1" t="n">
        <v>2000</v>
      </c>
      <c r="D5" s="1" t="n">
        <v>2000</v>
      </c>
      <c r="E5" s="1" t="n">
        <v>2000</v>
      </c>
      <c r="F5" s="1" t="n">
        <v>2000</v>
      </c>
      <c r="G5" s="1" t="n">
        <v>2000</v>
      </c>
      <c r="H5" s="1" t="n">
        <v>2000</v>
      </c>
      <c r="I5" s="1" t="n">
        <v>2000</v>
      </c>
      <c r="J5" s="0" t="n">
        <f aca="false">AVERAGE(C5:I5)</f>
        <v>2000</v>
      </c>
      <c r="M5" s="4"/>
      <c r="N5" s="10" t="s">
        <v>18</v>
      </c>
    </row>
    <row r="6" customFormat="false" ht="12.8" hidden="false" customHeight="false" outlineLevel="0" collapsed="false">
      <c r="A6" s="3" t="n">
        <v>45823</v>
      </c>
      <c r="B6" s="0" t="s">
        <v>15</v>
      </c>
      <c r="C6" s="1" t="n">
        <v>78.6</v>
      </c>
      <c r="J6" s="0" t="n">
        <f aca="false">AVERAGE(C6:I6)</f>
        <v>78.6</v>
      </c>
      <c r="K6" s="8" t="n">
        <f aca="false">J6-J4</f>
        <v>-0.40000000000002</v>
      </c>
      <c r="L6" s="4" t="n">
        <f aca="false">J5-K6*7700/7</f>
        <v>2440.00000000002</v>
      </c>
      <c r="M6" s="4" t="n">
        <f aca="false">J4-(L4-J5)*7/7700</f>
        <v>78.3</v>
      </c>
      <c r="N6" s="4"/>
    </row>
    <row r="7" customFormat="false" ht="12.8" hidden="false" customHeight="false" outlineLevel="0" collapsed="false">
      <c r="A7" s="3"/>
      <c r="B7" s="0" t="s">
        <v>17</v>
      </c>
      <c r="C7" s="0" t="n">
        <v>2000</v>
      </c>
      <c r="J7" s="0" t="n">
        <f aca="false">AVERAGE(C7:I7)</f>
        <v>2000</v>
      </c>
    </row>
    <row r="8" customFormat="false" ht="12.8" hidden="false" customHeight="false" outlineLevel="0" collapsed="false">
      <c r="A8" s="3" t="n">
        <v>45830</v>
      </c>
      <c r="B8" s="0" t="s">
        <v>15</v>
      </c>
      <c r="C8" s="0" t="n">
        <v>77</v>
      </c>
      <c r="J8" s="0" t="n">
        <f aca="false">AVERAGE(C8:I8)</f>
        <v>77</v>
      </c>
      <c r="K8" s="11" t="n">
        <f aca="false">J8-J6</f>
        <v>-1.59999999999999</v>
      </c>
      <c r="L8" s="1" t="n">
        <f aca="false">J7-K8*7700/7</f>
        <v>3759.99999999999</v>
      </c>
      <c r="M8" s="4" t="n">
        <f aca="false">J6-(L6-J7)*7/7700</f>
        <v>78.2</v>
      </c>
    </row>
    <row r="9" customFormat="false" ht="12.8" hidden="false" customHeight="false" outlineLevel="0" collapsed="false">
      <c r="A9" s="3"/>
      <c r="B9" s="0" t="s">
        <v>17</v>
      </c>
      <c r="C9" s="0" t="n">
        <v>2000</v>
      </c>
      <c r="J9" s="0" t="n">
        <f aca="false">AVERAGE(C9:I9)</f>
        <v>2000</v>
      </c>
    </row>
    <row r="10" customFormat="false" ht="12.8" hidden="false" customHeight="false" outlineLevel="0" collapsed="false">
      <c r="A10" s="3" t="n">
        <v>45837</v>
      </c>
      <c r="B10" s="0" t="s">
        <v>15</v>
      </c>
      <c r="C10" s="0" t="n">
        <v>76</v>
      </c>
      <c r="J10" s="0" t="n">
        <f aca="false">AVERAGE(C10:I10)</f>
        <v>76</v>
      </c>
      <c r="K10" s="11" t="n">
        <f aca="false">J10-J8</f>
        <v>-1</v>
      </c>
      <c r="L10" s="1" t="n">
        <f aca="false">J9-K10*7700/7</f>
        <v>3100</v>
      </c>
      <c r="M10" s="4" t="n">
        <f aca="false">J8-(L8-J9)*7/7700</f>
        <v>75.4</v>
      </c>
    </row>
    <row r="11" customFormat="false" ht="12.8" hidden="false" customHeight="false" outlineLevel="0" collapsed="false">
      <c r="A11" s="3"/>
      <c r="B11" s="0" t="s">
        <v>17</v>
      </c>
      <c r="C11" s="0" t="n">
        <v>2000</v>
      </c>
      <c r="J11" s="0" t="n">
        <f aca="false">AVERAGE(C11:I11)</f>
        <v>2000</v>
      </c>
    </row>
    <row r="12" customFormat="false" ht="12.8" hidden="false" customHeight="false" outlineLevel="0" collapsed="false">
      <c r="A12" s="3" t="n">
        <v>45844</v>
      </c>
      <c r="B12" s="0" t="s">
        <v>15</v>
      </c>
      <c r="C12" s="1" t="n">
        <v>75</v>
      </c>
      <c r="J12" s="0" t="n">
        <f aca="false">AVERAGE(C12:I12)</f>
        <v>75</v>
      </c>
      <c r="K12" s="11" t="n">
        <f aca="false">J12-J10</f>
        <v>-1</v>
      </c>
      <c r="L12" s="1" t="n">
        <f aca="false">J11-K12*7700/7</f>
        <v>3100</v>
      </c>
      <c r="M12" s="4" t="n">
        <f aca="false">J10-(L10-J11)*7/7700</f>
        <v>75</v>
      </c>
    </row>
    <row r="13" customFormat="false" ht="12.8" hidden="false" customHeight="false" outlineLevel="0" collapsed="false">
      <c r="A13" s="3"/>
      <c r="B13" s="0" t="s">
        <v>17</v>
      </c>
      <c r="C13" s="0" t="n">
        <v>2000</v>
      </c>
      <c r="J13" s="0" t="n">
        <f aca="false">AVERAGE(C13:I13)</f>
        <v>2000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Roman,Normalny"&amp;12&amp;A</oddHeader>
    <oddFooter>&amp;C&amp;"Times New Roman,Normalny"&amp;12Page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8061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2025-06-04T09:31:09Z</dcterms:created>
  <dc:creator/>
  <dc:description/>
  <dc:language>en-US</dc:language>
  <cp:lastModifiedBy/>
  <dcterms:modified xsi:type="dcterms:W3CDTF">2025-06-11T18:07:45Z</dcterms:modified>
  <cp:revision>33</cp:revision>
  <dc:subject/>
  <dc:title/>
</cp:coreProperties>
</file>